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11340" windowHeight="7092" activeTab="0"/>
  </bookViews>
  <sheets>
    <sheet name="Spring" sheetId="1" r:id="rId1"/>
  </sheets>
  <definedNames/>
  <calcPr fullCalcOnLoad="1"/>
</workbook>
</file>

<file path=xl/sharedStrings.xml><?xml version="1.0" encoding="utf-8"?>
<sst xmlns="http://schemas.openxmlformats.org/spreadsheetml/2006/main" count="128" uniqueCount="44">
  <si>
    <t>YACHT</t>
  </si>
  <si>
    <t>Sail #</t>
  </si>
  <si>
    <t>Rating</t>
  </si>
  <si>
    <t>#1</t>
  </si>
  <si>
    <t>#2</t>
  </si>
  <si>
    <t>#3</t>
  </si>
  <si>
    <t>#4</t>
  </si>
  <si>
    <t>#5</t>
  </si>
  <si>
    <t>#6</t>
  </si>
  <si>
    <t>#7</t>
  </si>
  <si>
    <t>TOTAL</t>
  </si>
  <si>
    <t>NR</t>
  </si>
  <si>
    <t>Shearwater</t>
  </si>
  <si>
    <t>Whitehawk</t>
  </si>
  <si>
    <t>Adrenalin</t>
  </si>
  <si>
    <t>Wildthings</t>
  </si>
  <si>
    <t>Thriller</t>
  </si>
  <si>
    <t>Unbridled</t>
  </si>
  <si>
    <t>Wish</t>
  </si>
  <si>
    <t>NET</t>
  </si>
  <si>
    <t>Old School</t>
  </si>
  <si>
    <t>Jagon</t>
  </si>
  <si>
    <t>Bird of Prey</t>
  </si>
  <si>
    <t>Finnair</t>
  </si>
  <si>
    <t>Notorious</t>
  </si>
  <si>
    <t>Providence</t>
  </si>
  <si>
    <t>Just Us</t>
  </si>
  <si>
    <t>h355</t>
  </si>
  <si>
    <t>Lionheart</t>
  </si>
  <si>
    <t>Fleet</t>
  </si>
  <si>
    <t>A</t>
  </si>
  <si>
    <t>JAM</t>
  </si>
  <si>
    <t>B</t>
  </si>
  <si>
    <t>Throw-out</t>
  </si>
  <si>
    <t># of Races</t>
  </si>
  <si>
    <t>T/O</t>
  </si>
  <si>
    <t>1 to 3</t>
  </si>
  <si>
    <t>4 to 6</t>
  </si>
  <si>
    <t>7 to 10</t>
  </si>
  <si>
    <t>Rewind</t>
  </si>
  <si>
    <t>St. Nicholas</t>
  </si>
  <si>
    <t>Changes</t>
  </si>
  <si>
    <t>Committee Boat</t>
  </si>
  <si>
    <t>Battleship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</si>
</sst>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0.0"/>
    <numFmt numFmtId="166" formatCode="#,##0.0"/>
  </numFmts>
  <fonts count="7">
    <font>
      <sz val="10"/>
      <name val="Arial"/>
      <family val="0"/>
    </font>
    <font>
      <b/>
      <i/>
      <u val="single"/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6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4" fontId="3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4" fontId="4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 quotePrefix="1">
      <alignment horizontal="center"/>
    </xf>
    <xf numFmtId="0" fontId="3" fillId="2" borderId="0" xfId="0" applyFont="1" applyFill="1" applyAlignment="1">
      <alignment horizontal="center"/>
    </xf>
    <xf numFmtId="165" fontId="4" fillId="2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4" fillId="2" borderId="0" xfId="0" applyNumberFormat="1" applyFont="1" applyFill="1" applyAlignment="1">
      <alignment horizontal="center"/>
    </xf>
    <xf numFmtId="1" fontId="4" fillId="3" borderId="0" xfId="0" applyNumberFormat="1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="75" zoomScaleNormal="75" workbookViewId="0" topLeftCell="A1">
      <selection activeCell="A1" sqref="A1:B1"/>
    </sheetView>
  </sheetViews>
  <sheetFormatPr defaultColWidth="9.140625" defaultRowHeight="12.75"/>
  <cols>
    <col min="1" max="1" width="7.57421875" style="15" customWidth="1"/>
    <col min="2" max="2" width="15.421875" style="6" customWidth="1"/>
    <col min="3" max="3" width="8.8515625" style="3" customWidth="1"/>
    <col min="4" max="4" width="7.57421875" style="3" customWidth="1"/>
    <col min="5" max="11" width="8.7109375" style="16" customWidth="1"/>
    <col min="12" max="13" width="8.7109375" style="12" customWidth="1"/>
    <col min="14" max="16384" width="8.8515625" style="6" customWidth="1"/>
  </cols>
  <sheetData>
    <row r="1" spans="1:13" ht="15.75" thickBot="1">
      <c r="A1" s="21"/>
      <c r="B1" s="21"/>
      <c r="C1" s="4"/>
      <c r="D1" s="4"/>
      <c r="E1" s="5">
        <v>39215</v>
      </c>
      <c r="F1" s="5">
        <v>39222</v>
      </c>
      <c r="G1" s="5">
        <v>39229</v>
      </c>
      <c r="H1" s="5">
        <v>39236</v>
      </c>
      <c r="I1" s="5">
        <v>39250</v>
      </c>
      <c r="J1" s="5">
        <v>39257</v>
      </c>
      <c r="K1" s="5">
        <v>39292</v>
      </c>
      <c r="L1" s="6"/>
      <c r="M1" s="6"/>
    </row>
    <row r="2" spans="1:13" ht="15.75" thickBot="1">
      <c r="A2" s="7" t="s">
        <v>29</v>
      </c>
      <c r="B2" s="8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9" t="s">
        <v>10</v>
      </c>
      <c r="M2" s="9" t="s">
        <v>19</v>
      </c>
    </row>
    <row r="3" spans="1:13" ht="15">
      <c r="A3" s="10" t="s">
        <v>30</v>
      </c>
      <c r="B3" s="11" t="s">
        <v>18</v>
      </c>
      <c r="C3" s="10">
        <v>50739</v>
      </c>
      <c r="D3" s="10">
        <v>90</v>
      </c>
      <c r="E3" s="17">
        <v>1</v>
      </c>
      <c r="F3" s="17">
        <v>1</v>
      </c>
      <c r="G3" s="17">
        <v>1</v>
      </c>
      <c r="H3" s="24">
        <v>4</v>
      </c>
      <c r="I3" s="17">
        <v>1</v>
      </c>
      <c r="J3" s="24">
        <v>3</v>
      </c>
      <c r="K3" s="17">
        <v>1</v>
      </c>
      <c r="L3" s="12">
        <f aca="true" t="shared" si="0" ref="L3:L8">SUM(E3:K3)</f>
        <v>12</v>
      </c>
      <c r="M3" s="12">
        <f>L3-H3-J3</f>
        <v>5</v>
      </c>
    </row>
    <row r="4" spans="1:13" ht="15">
      <c r="A4" s="10" t="s">
        <v>30</v>
      </c>
      <c r="B4" s="11" t="s">
        <v>14</v>
      </c>
      <c r="C4" s="10">
        <v>97739</v>
      </c>
      <c r="D4" s="10">
        <v>72</v>
      </c>
      <c r="E4" s="17">
        <v>2</v>
      </c>
      <c r="F4" s="17">
        <v>2</v>
      </c>
      <c r="G4" s="24">
        <v>3</v>
      </c>
      <c r="H4" s="24">
        <v>3</v>
      </c>
      <c r="I4" s="17">
        <v>2</v>
      </c>
      <c r="J4" s="20">
        <f>8/4</f>
        <v>2</v>
      </c>
      <c r="K4" s="17">
        <v>2</v>
      </c>
      <c r="L4" s="12">
        <f>SUM(E4:K4)</f>
        <v>16</v>
      </c>
      <c r="M4" s="12">
        <f>L4-G4-H4</f>
        <v>10</v>
      </c>
    </row>
    <row r="5" spans="1:13" ht="15">
      <c r="A5" s="10" t="s">
        <v>30</v>
      </c>
      <c r="B5" s="14" t="s">
        <v>13</v>
      </c>
      <c r="C5" s="2">
        <v>41332</v>
      </c>
      <c r="D5" s="10">
        <v>72</v>
      </c>
      <c r="E5" s="24">
        <v>3</v>
      </c>
      <c r="F5" s="18">
        <v>3</v>
      </c>
      <c r="G5" s="24">
        <v>4</v>
      </c>
      <c r="H5" s="17">
        <v>2</v>
      </c>
      <c r="I5" s="17">
        <v>3</v>
      </c>
      <c r="J5" s="17">
        <v>1</v>
      </c>
      <c r="K5" s="17">
        <v>3</v>
      </c>
      <c r="L5" s="12">
        <f>SUM(E5:K5)</f>
        <v>19</v>
      </c>
      <c r="M5" s="12">
        <f>L5-G5-E5</f>
        <v>12</v>
      </c>
    </row>
    <row r="6" spans="1:13" ht="15">
      <c r="A6" s="10" t="s">
        <v>30</v>
      </c>
      <c r="B6" s="14" t="s">
        <v>16</v>
      </c>
      <c r="C6" s="2">
        <v>32598</v>
      </c>
      <c r="D6" s="10">
        <v>90</v>
      </c>
      <c r="E6" s="17">
        <v>3</v>
      </c>
      <c r="F6" s="24">
        <v>5</v>
      </c>
      <c r="G6" s="24">
        <v>5</v>
      </c>
      <c r="H6" s="17">
        <v>1</v>
      </c>
      <c r="I6" s="17">
        <v>4</v>
      </c>
      <c r="J6" s="17">
        <v>3</v>
      </c>
      <c r="K6" s="17">
        <v>4</v>
      </c>
      <c r="L6" s="12">
        <f t="shared" si="0"/>
        <v>25</v>
      </c>
      <c r="M6" s="12">
        <f>L6-F6-G6</f>
        <v>15</v>
      </c>
    </row>
    <row r="7" spans="1:13" ht="15">
      <c r="A7" s="10" t="s">
        <v>30</v>
      </c>
      <c r="B7" s="13" t="s">
        <v>12</v>
      </c>
      <c r="C7" s="10">
        <v>32478</v>
      </c>
      <c r="D7" s="10">
        <v>72</v>
      </c>
      <c r="E7" s="20">
        <f>14/4</f>
        <v>3.5</v>
      </c>
      <c r="F7" s="17">
        <v>4</v>
      </c>
      <c r="G7" s="24">
        <v>6</v>
      </c>
      <c r="H7" s="17">
        <v>4</v>
      </c>
      <c r="I7" s="24">
        <v>5</v>
      </c>
      <c r="J7" s="17">
        <v>2</v>
      </c>
      <c r="K7" s="17">
        <v>4</v>
      </c>
      <c r="L7" s="12">
        <f t="shared" si="0"/>
        <v>28.5</v>
      </c>
      <c r="M7" s="12">
        <f>L7-G7-I7</f>
        <v>17.5</v>
      </c>
    </row>
    <row r="8" spans="1:13" ht="15">
      <c r="A8" s="10" t="s">
        <v>30</v>
      </c>
      <c r="B8" s="13" t="s">
        <v>17</v>
      </c>
      <c r="C8" s="10">
        <v>52000</v>
      </c>
      <c r="D8" s="10">
        <v>90</v>
      </c>
      <c r="E8" s="17">
        <v>3</v>
      </c>
      <c r="F8" s="24">
        <v>5</v>
      </c>
      <c r="G8" s="17">
        <v>2</v>
      </c>
      <c r="H8" s="17">
        <v>4</v>
      </c>
      <c r="I8" s="24">
        <v>5</v>
      </c>
      <c r="J8" s="17">
        <v>3</v>
      </c>
      <c r="K8" s="17">
        <v>4</v>
      </c>
      <c r="L8" s="12">
        <f t="shared" si="0"/>
        <v>26</v>
      </c>
      <c r="M8" s="12">
        <f>L8-F8-I8</f>
        <v>16</v>
      </c>
    </row>
    <row r="9" spans="1:13" ht="15">
      <c r="A9" s="10" t="s">
        <v>30</v>
      </c>
      <c r="B9" s="11" t="s">
        <v>15</v>
      </c>
      <c r="C9" s="10">
        <v>7654</v>
      </c>
      <c r="D9" s="10">
        <v>72</v>
      </c>
      <c r="E9" s="17">
        <v>3</v>
      </c>
      <c r="F9" s="20">
        <f>19/4</f>
        <v>4.75</v>
      </c>
      <c r="G9" s="24">
        <v>7</v>
      </c>
      <c r="H9" s="17">
        <v>4</v>
      </c>
      <c r="I9" s="24">
        <v>5</v>
      </c>
      <c r="J9" s="17">
        <v>3</v>
      </c>
      <c r="K9" s="17">
        <v>4</v>
      </c>
      <c r="L9" s="12">
        <f>SUM(E9:K9)</f>
        <v>30.75</v>
      </c>
      <c r="M9" s="12">
        <f>L9-G9</f>
        <v>23.75</v>
      </c>
    </row>
    <row r="10" spans="5:11" ht="15" thickBot="1">
      <c r="E10" s="17"/>
      <c r="F10" s="17"/>
      <c r="G10" s="17"/>
      <c r="H10" s="17"/>
      <c r="I10" s="17"/>
      <c r="J10" s="17"/>
      <c r="K10" s="17"/>
    </row>
    <row r="11" spans="1:13" ht="15.75" thickBot="1">
      <c r="A11" s="7" t="s">
        <v>29</v>
      </c>
      <c r="B11" s="8" t="s">
        <v>0</v>
      </c>
      <c r="C11" s="7" t="s">
        <v>1</v>
      </c>
      <c r="D11" s="7" t="s">
        <v>2</v>
      </c>
      <c r="E11" s="7" t="s">
        <v>3</v>
      </c>
      <c r="F11" s="7" t="s">
        <v>4</v>
      </c>
      <c r="G11" s="7" t="s">
        <v>5</v>
      </c>
      <c r="H11" s="7" t="s">
        <v>6</v>
      </c>
      <c r="I11" s="7" t="s">
        <v>7</v>
      </c>
      <c r="J11" s="7" t="s">
        <v>8</v>
      </c>
      <c r="K11" s="7" t="s">
        <v>9</v>
      </c>
      <c r="L11" s="9" t="s">
        <v>10</v>
      </c>
      <c r="M11" s="9" t="s">
        <v>19</v>
      </c>
    </row>
    <row r="12" spans="1:13" ht="15">
      <c r="A12" s="10" t="s">
        <v>32</v>
      </c>
      <c r="B12" s="11" t="s">
        <v>22</v>
      </c>
      <c r="C12" s="10">
        <v>32825</v>
      </c>
      <c r="D12" s="10">
        <v>99</v>
      </c>
      <c r="E12" s="17" t="s">
        <v>11</v>
      </c>
      <c r="F12" s="17">
        <v>3</v>
      </c>
      <c r="G12" s="17" t="s">
        <v>11</v>
      </c>
      <c r="H12" s="17">
        <v>2</v>
      </c>
      <c r="I12" s="17" t="s">
        <v>11</v>
      </c>
      <c r="J12" s="17">
        <v>1</v>
      </c>
      <c r="K12" s="17" t="s">
        <v>11</v>
      </c>
      <c r="L12" s="12">
        <f aca="true" t="shared" si="1" ref="L12:L18">SUM(E12:K12)</f>
        <v>6</v>
      </c>
      <c r="M12" s="12">
        <f aca="true" t="shared" si="2" ref="M12:M18">L12</f>
        <v>6</v>
      </c>
    </row>
    <row r="13" spans="1:13" ht="15">
      <c r="A13" s="10" t="s">
        <v>32</v>
      </c>
      <c r="B13" s="13" t="s">
        <v>20</v>
      </c>
      <c r="C13" s="10">
        <v>53251</v>
      </c>
      <c r="D13" s="10">
        <v>108</v>
      </c>
      <c r="E13" s="17" t="s">
        <v>11</v>
      </c>
      <c r="F13" s="17">
        <v>3</v>
      </c>
      <c r="G13" s="17" t="s">
        <v>11</v>
      </c>
      <c r="H13" s="17">
        <v>1</v>
      </c>
      <c r="I13" s="23" t="s">
        <v>11</v>
      </c>
      <c r="J13" s="17">
        <v>2</v>
      </c>
      <c r="K13" s="17" t="s">
        <v>11</v>
      </c>
      <c r="L13" s="12">
        <f t="shared" si="1"/>
        <v>6</v>
      </c>
      <c r="M13" s="12">
        <f>L13</f>
        <v>6</v>
      </c>
    </row>
    <row r="14" spans="1:13" ht="15">
      <c r="A14" s="10" t="s">
        <v>32</v>
      </c>
      <c r="B14" s="11" t="s">
        <v>40</v>
      </c>
      <c r="C14" s="10">
        <v>71</v>
      </c>
      <c r="D14" s="10">
        <v>231</v>
      </c>
      <c r="E14" s="17" t="s">
        <v>11</v>
      </c>
      <c r="F14" s="17">
        <v>2</v>
      </c>
      <c r="G14" s="17" t="s">
        <v>11</v>
      </c>
      <c r="H14" s="17">
        <v>3</v>
      </c>
      <c r="I14" s="17" t="s">
        <v>11</v>
      </c>
      <c r="J14" s="17">
        <v>3</v>
      </c>
      <c r="K14" s="23" t="s">
        <v>11</v>
      </c>
      <c r="L14" s="12">
        <f t="shared" si="1"/>
        <v>8</v>
      </c>
      <c r="M14" s="12">
        <f t="shared" si="2"/>
        <v>8</v>
      </c>
    </row>
    <row r="15" spans="1:13" ht="15">
      <c r="A15" s="10" t="s">
        <v>32</v>
      </c>
      <c r="B15" s="13" t="s">
        <v>23</v>
      </c>
      <c r="C15" s="10">
        <v>42659</v>
      </c>
      <c r="D15" s="10">
        <v>186</v>
      </c>
      <c r="E15" s="17" t="s">
        <v>11</v>
      </c>
      <c r="F15" s="17">
        <v>1</v>
      </c>
      <c r="G15" s="17" t="s">
        <v>11</v>
      </c>
      <c r="H15" s="17">
        <v>4</v>
      </c>
      <c r="I15" s="17" t="s">
        <v>11</v>
      </c>
      <c r="J15" s="17">
        <v>4</v>
      </c>
      <c r="K15" s="17" t="s">
        <v>11</v>
      </c>
      <c r="L15" s="12">
        <f t="shared" si="1"/>
        <v>9</v>
      </c>
      <c r="M15" s="12">
        <f t="shared" si="2"/>
        <v>9</v>
      </c>
    </row>
    <row r="16" spans="1:13" ht="15">
      <c r="A16" s="10" t="s">
        <v>32</v>
      </c>
      <c r="B16" s="13" t="s">
        <v>43</v>
      </c>
      <c r="C16" s="10">
        <v>40927</v>
      </c>
      <c r="D16" s="10">
        <v>156</v>
      </c>
      <c r="E16" s="17" t="s">
        <v>11</v>
      </c>
      <c r="F16" s="17">
        <v>3</v>
      </c>
      <c r="G16" s="17" t="s">
        <v>11</v>
      </c>
      <c r="H16" s="17">
        <v>4</v>
      </c>
      <c r="I16" s="17" t="s">
        <v>11</v>
      </c>
      <c r="J16" s="17">
        <v>4</v>
      </c>
      <c r="K16" s="17" t="s">
        <v>11</v>
      </c>
      <c r="L16" s="12">
        <f>SUM(E16:K16)</f>
        <v>11</v>
      </c>
      <c r="M16" s="12">
        <f t="shared" si="2"/>
        <v>11</v>
      </c>
    </row>
    <row r="17" spans="1:13" ht="15">
      <c r="A17" s="10" t="s">
        <v>32</v>
      </c>
      <c r="B17" s="14" t="s">
        <v>21</v>
      </c>
      <c r="C17" s="2">
        <v>23559</v>
      </c>
      <c r="D17" s="10">
        <v>129</v>
      </c>
      <c r="E17" s="17" t="s">
        <v>11</v>
      </c>
      <c r="F17" s="17">
        <v>3</v>
      </c>
      <c r="G17" s="17" t="s">
        <v>11</v>
      </c>
      <c r="H17" s="17">
        <v>4</v>
      </c>
      <c r="I17" s="17" t="s">
        <v>11</v>
      </c>
      <c r="J17" s="17">
        <v>4</v>
      </c>
      <c r="K17" s="17" t="s">
        <v>11</v>
      </c>
      <c r="L17" s="12">
        <f t="shared" si="1"/>
        <v>11</v>
      </c>
      <c r="M17" s="12">
        <f t="shared" si="2"/>
        <v>11</v>
      </c>
    </row>
    <row r="18" spans="1:13" ht="15">
      <c r="A18" s="10" t="s">
        <v>32</v>
      </c>
      <c r="B18" s="13" t="s">
        <v>39</v>
      </c>
      <c r="C18" s="10">
        <v>18</v>
      </c>
      <c r="D18" s="10">
        <v>144</v>
      </c>
      <c r="E18" s="17" t="s">
        <v>11</v>
      </c>
      <c r="F18" s="17">
        <v>3</v>
      </c>
      <c r="G18" s="23" t="s">
        <v>11</v>
      </c>
      <c r="H18" s="17">
        <v>4</v>
      </c>
      <c r="I18" s="17" t="s">
        <v>11</v>
      </c>
      <c r="J18" s="17">
        <v>4</v>
      </c>
      <c r="K18" s="17" t="s">
        <v>11</v>
      </c>
      <c r="L18" s="12">
        <f t="shared" si="1"/>
        <v>11</v>
      </c>
      <c r="M18" s="12">
        <f t="shared" si="2"/>
        <v>11</v>
      </c>
    </row>
    <row r="19" ht="15" thickBot="1"/>
    <row r="20" spans="1:13" ht="15.75" thickBot="1">
      <c r="A20" s="7" t="s">
        <v>29</v>
      </c>
      <c r="B20" s="8" t="s">
        <v>0</v>
      </c>
      <c r="C20" s="7" t="s">
        <v>1</v>
      </c>
      <c r="D20" s="7" t="s">
        <v>2</v>
      </c>
      <c r="E20" s="7" t="s">
        <v>3</v>
      </c>
      <c r="F20" s="7" t="s">
        <v>4</v>
      </c>
      <c r="G20" s="7" t="s">
        <v>5</v>
      </c>
      <c r="H20" s="7" t="s">
        <v>6</v>
      </c>
      <c r="I20" s="7" t="s">
        <v>7</v>
      </c>
      <c r="J20" s="7" t="s">
        <v>8</v>
      </c>
      <c r="K20" s="7" t="s">
        <v>9</v>
      </c>
      <c r="L20" s="9" t="s">
        <v>10</v>
      </c>
      <c r="M20" s="9" t="s">
        <v>19</v>
      </c>
    </row>
    <row r="21" spans="1:13" ht="15">
      <c r="A21" s="10" t="s">
        <v>31</v>
      </c>
      <c r="B21" s="11" t="s">
        <v>41</v>
      </c>
      <c r="C21" s="10">
        <v>22961</v>
      </c>
      <c r="D21" s="10">
        <v>155</v>
      </c>
      <c r="E21" s="17" t="s">
        <v>11</v>
      </c>
      <c r="F21" s="17">
        <v>1</v>
      </c>
      <c r="G21" s="17">
        <v>1</v>
      </c>
      <c r="H21" s="17" t="s">
        <v>11</v>
      </c>
      <c r="I21" s="24">
        <v>3</v>
      </c>
      <c r="J21" s="17">
        <v>1</v>
      </c>
      <c r="K21" s="17" t="s">
        <v>11</v>
      </c>
      <c r="L21" s="12">
        <f>SUM(E21:K21)</f>
        <v>6</v>
      </c>
      <c r="M21" s="12">
        <f>L21-I21</f>
        <v>3</v>
      </c>
    </row>
    <row r="22" spans="1:13" ht="15">
      <c r="A22" s="10" t="s">
        <v>31</v>
      </c>
      <c r="B22" s="11" t="s">
        <v>25</v>
      </c>
      <c r="C22" s="10">
        <v>33671</v>
      </c>
      <c r="D22" s="10">
        <v>187</v>
      </c>
      <c r="E22" s="17" t="s">
        <v>11</v>
      </c>
      <c r="F22" s="24">
        <v>2</v>
      </c>
      <c r="G22" s="17">
        <v>2</v>
      </c>
      <c r="H22" s="23" t="s">
        <v>11</v>
      </c>
      <c r="I22" s="17">
        <v>1</v>
      </c>
      <c r="J22" s="17">
        <v>2</v>
      </c>
      <c r="K22" s="17" t="s">
        <v>11</v>
      </c>
      <c r="L22" s="12">
        <f>SUM(E22:K22)</f>
        <v>7</v>
      </c>
      <c r="M22" s="12">
        <f>L22-F22</f>
        <v>5</v>
      </c>
    </row>
    <row r="23" spans="1:13" ht="15">
      <c r="A23" s="10" t="s">
        <v>31</v>
      </c>
      <c r="B23" s="11" t="s">
        <v>24</v>
      </c>
      <c r="C23" s="10">
        <v>3550</v>
      </c>
      <c r="D23" s="10">
        <v>139</v>
      </c>
      <c r="E23" s="17" t="s">
        <v>11</v>
      </c>
      <c r="F23" s="24">
        <v>3</v>
      </c>
      <c r="G23" s="17">
        <v>3</v>
      </c>
      <c r="H23" s="17" t="s">
        <v>11</v>
      </c>
      <c r="I23" s="17">
        <v>2</v>
      </c>
      <c r="J23" s="17">
        <v>3</v>
      </c>
      <c r="K23" s="17" t="s">
        <v>11</v>
      </c>
      <c r="L23" s="12">
        <f>SUM(E23:K23)</f>
        <v>11</v>
      </c>
      <c r="M23" s="12">
        <f>L23-F23</f>
        <v>8</v>
      </c>
    </row>
    <row r="24" spans="1:13" ht="15">
      <c r="A24" s="10" t="s">
        <v>31</v>
      </c>
      <c r="B24" s="13" t="s">
        <v>26</v>
      </c>
      <c r="C24" s="10" t="s">
        <v>27</v>
      </c>
      <c r="D24" s="10">
        <v>158</v>
      </c>
      <c r="E24" s="17" t="s">
        <v>11</v>
      </c>
      <c r="F24" s="24">
        <v>4</v>
      </c>
      <c r="G24" s="17">
        <v>4</v>
      </c>
      <c r="H24" s="17" t="s">
        <v>11</v>
      </c>
      <c r="I24" s="17">
        <v>3</v>
      </c>
      <c r="J24" s="17">
        <v>4</v>
      </c>
      <c r="K24" s="17" t="s">
        <v>11</v>
      </c>
      <c r="L24" s="12">
        <f>SUM(E24:K24)</f>
        <v>15</v>
      </c>
      <c r="M24" s="12">
        <f>L24-F24</f>
        <v>11</v>
      </c>
    </row>
    <row r="25" spans="1:13" ht="15">
      <c r="A25" s="10" t="s">
        <v>31</v>
      </c>
      <c r="B25" s="13" t="s">
        <v>28</v>
      </c>
      <c r="C25" s="10">
        <v>50</v>
      </c>
      <c r="D25" s="10">
        <v>135</v>
      </c>
      <c r="E25" s="17" t="s">
        <v>11</v>
      </c>
      <c r="F25" s="24">
        <v>4</v>
      </c>
      <c r="G25" s="17">
        <v>4</v>
      </c>
      <c r="H25" s="17" t="s">
        <v>11</v>
      </c>
      <c r="I25" s="17">
        <v>3</v>
      </c>
      <c r="J25" s="17">
        <v>4</v>
      </c>
      <c r="K25" s="17" t="s">
        <v>11</v>
      </c>
      <c r="L25" s="12">
        <f>SUM(E25:K25)</f>
        <v>15</v>
      </c>
      <c r="M25" s="12">
        <f>L25-F25</f>
        <v>11</v>
      </c>
    </row>
    <row r="26" spans="1:11" ht="15">
      <c r="A26" s="10"/>
      <c r="B26" s="11"/>
      <c r="C26" s="10"/>
      <c r="D26" s="10"/>
      <c r="E26" s="17"/>
      <c r="F26" s="17"/>
      <c r="G26" s="17"/>
      <c r="H26" s="17"/>
      <c r="I26" s="17"/>
      <c r="J26" s="17"/>
      <c r="K26" s="17"/>
    </row>
    <row r="27" spans="1:11" ht="15">
      <c r="A27" s="26" t="s">
        <v>42</v>
      </c>
      <c r="B27" s="26"/>
      <c r="C27" s="26"/>
      <c r="D27" s="19"/>
      <c r="E27" s="17"/>
      <c r="F27" s="17"/>
      <c r="G27" s="17"/>
      <c r="H27" s="17"/>
      <c r="I27" s="17"/>
      <c r="J27" s="17"/>
      <c r="K27" s="17"/>
    </row>
    <row r="28" spans="1:4" ht="15">
      <c r="A28" s="22" t="s">
        <v>33</v>
      </c>
      <c r="B28" s="22"/>
      <c r="C28" s="22"/>
      <c r="D28" s="25"/>
    </row>
    <row r="29" spans="1:3" ht="15">
      <c r="A29" s="2"/>
      <c r="B29" s="2"/>
      <c r="C29" s="16"/>
    </row>
    <row r="30" spans="2:3" ht="15">
      <c r="B30" s="1" t="s">
        <v>34</v>
      </c>
      <c r="C30" s="1" t="s">
        <v>35</v>
      </c>
    </row>
    <row r="31" spans="2:3" ht="15">
      <c r="B31" s="3" t="s">
        <v>36</v>
      </c>
      <c r="C31" s="3">
        <v>0</v>
      </c>
    </row>
    <row r="32" spans="2:3" ht="15">
      <c r="B32" s="3" t="s">
        <v>37</v>
      </c>
      <c r="C32" s="3">
        <v>1</v>
      </c>
    </row>
    <row r="33" spans="2:3" ht="15">
      <c r="B33" s="3" t="s">
        <v>38</v>
      </c>
      <c r="C33" s="3">
        <v>2</v>
      </c>
    </row>
  </sheetData>
  <mergeCells count="3">
    <mergeCell ref="A1:B1"/>
    <mergeCell ref="A28:C28"/>
    <mergeCell ref="A27:C27"/>
  </mergeCells>
  <printOptions/>
  <pageMargins left="0.57" right="0.55" top="1.1" bottom="0.4" header="0.5" footer="0.25"/>
  <pageSetup orientation="landscape" r:id="rId1"/>
  <headerFooter alignWithMargins="0">
    <oddHeader>&amp;C&amp;"Arial,Bold Italic"&amp;20 2007 Spring Sunday Series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Colin Mills</dc:creator>
  <cp:keywords/>
  <dc:description/>
  <cp:lastModifiedBy>Colin Mills</cp:lastModifiedBy>
  <cp:lastPrinted>2007-05-27T23:27:29Z</cp:lastPrinted>
  <dcterms:created xsi:type="dcterms:W3CDTF">2006-06-16T00:12:51Z</dcterms:created>
  <dcterms:modified xsi:type="dcterms:W3CDTF">2007-07-29T18:49:31Z</dcterms:modified>
  <cp:category/>
  <cp:version/>
  <cp:contentType/>
  <cp:contentStatus/>
</cp:coreProperties>
</file>